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3860" activeTab="0"/>
  </bookViews>
  <sheets>
    <sheet name="Térítési díj KT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<sst xmlns="http://schemas.openxmlformats.org/spreadsheetml/2006/main" count="49" uniqueCount="42">
  <si>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Határozati javaslat 1.sz. melléklete</t>
  </si>
  <si>
    <t xml:space="preserve">Önköltség számítás </t>
  </si>
  <si>
    <t>2013 . ÉVI BÖLCSŐDEI TÉRÍTÉSI DÍJ</t>
  </si>
  <si>
    <t>adatok Ft-ban</t>
  </si>
  <si>
    <t>2013. évi költségvetésben elfogadott kiadás</t>
  </si>
  <si>
    <t>Személyi juttatás</t>
  </si>
  <si>
    <t>Munkaadói járulék</t>
  </si>
  <si>
    <t>Élelmiszer beszerzés  *</t>
  </si>
  <si>
    <t>Rezsiköltség</t>
  </si>
  <si>
    <t>2013. évi költségvetésben</t>
  </si>
  <si>
    <r>
      <t>6%                         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arányában</t>
    </r>
  </si>
  <si>
    <t xml:space="preserve">5 % gyermeklétszám arányában </t>
  </si>
  <si>
    <t>Készletbeszerzés</t>
  </si>
  <si>
    <t>Telefondíj, számtech. Szolg</t>
  </si>
  <si>
    <t>Gázdíj</t>
  </si>
  <si>
    <t>Áramdíj</t>
  </si>
  <si>
    <t>Vízdíj</t>
  </si>
  <si>
    <t>Karbantartás,kisjavítás</t>
  </si>
  <si>
    <t>ÁFA</t>
  </si>
  <si>
    <t>Intézményvezető szem. juttatásai</t>
  </si>
  <si>
    <t>Óvodatitkár szem. juttatásai</t>
  </si>
  <si>
    <t>Összesen</t>
  </si>
  <si>
    <t>Bölcsődére eső rezsiköltség összesen</t>
  </si>
  <si>
    <t>Bölcsődei szolgáltatási önköltség</t>
  </si>
  <si>
    <t>Intézményi térítési díj megállapítása férőhelyre vonatkozóan     (Engedélyezett férőhely: 14 fő)</t>
  </si>
  <si>
    <t>Szolgáltatási önköltség egy férőhelyre</t>
  </si>
  <si>
    <t>9 682 940,-Ft / 14 fő</t>
  </si>
  <si>
    <t>Ft/férőhely/év</t>
  </si>
  <si>
    <t>Normatív állami hozzájárulás</t>
  </si>
  <si>
    <t>Ft/fő/év</t>
  </si>
  <si>
    <t>Intézményi térítési díj évi</t>
  </si>
  <si>
    <t>Intézményi térítési díj havi</t>
  </si>
  <si>
    <t>Ft/fő/hó</t>
  </si>
  <si>
    <t>Intézményi térítési díj napi</t>
  </si>
  <si>
    <t>Ft/fő/nap</t>
  </si>
  <si>
    <t>Étkezési térítési díj napi</t>
  </si>
  <si>
    <t>Gondozási térítési díj napi</t>
  </si>
  <si>
    <t>Kerekítve:</t>
  </si>
  <si>
    <t>Étkezési térítési díj</t>
  </si>
  <si>
    <t>Gondozási térítési díj</t>
  </si>
  <si>
    <t>Bölcsődei térítési díj összesen:</t>
  </si>
  <si>
    <t>* Élelmiszer beszerzésnél a költségvetésben kevesebb összeg szerepel a hiányzások miatt.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</si>
</sst>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30.57421875" style="0" customWidth="1"/>
    <col min="2" max="2" width="18.8515625" style="0" customWidth="1"/>
    <col min="3" max="3" width="17.28125" style="0" customWidth="1"/>
    <col min="4" max="4" width="15.7109375" style="0" customWidth="1"/>
  </cols>
  <sheetData>
    <row r="1" spans="3:4" ht="12.75">
      <c r="C1" s="26" t="s">
        <v>0</v>
      </c>
      <c r="D1" s="26"/>
    </row>
    <row r="3" spans="1:5" ht="15">
      <c r="A3" s="27" t="s">
        <v>1</v>
      </c>
      <c r="B3" s="27"/>
      <c r="C3" s="27"/>
      <c r="D3" s="27"/>
      <c r="E3" s="27"/>
    </row>
    <row r="4" spans="1:5" ht="12.75">
      <c r="A4" s="28" t="s">
        <v>2</v>
      </c>
      <c r="B4" s="28"/>
      <c r="C4" s="28"/>
      <c r="D4" s="28"/>
      <c r="E4" s="28"/>
    </row>
    <row r="6" ht="12.75">
      <c r="D6" s="1" t="s">
        <v>3</v>
      </c>
    </row>
    <row r="7" spans="1:4" ht="25.5" customHeight="1">
      <c r="A7" s="29" t="s">
        <v>4</v>
      </c>
      <c r="B7" s="30"/>
      <c r="C7" s="30"/>
      <c r="D7" s="31"/>
    </row>
    <row r="8" spans="1:4" ht="12.75">
      <c r="A8" s="2" t="s">
        <v>5</v>
      </c>
      <c r="B8" s="17">
        <v>5708000</v>
      </c>
      <c r="C8" s="18"/>
      <c r="D8" s="19"/>
    </row>
    <row r="9" spans="1:4" ht="12.75">
      <c r="A9" s="2" t="s">
        <v>6</v>
      </c>
      <c r="B9" s="17">
        <v>1517000</v>
      </c>
      <c r="C9" s="18"/>
      <c r="D9" s="19"/>
    </row>
    <row r="10" spans="1:4" ht="12.75">
      <c r="A10" s="2" t="s">
        <v>7</v>
      </c>
      <c r="B10" s="17">
        <v>1441000</v>
      </c>
      <c r="C10" s="18"/>
      <c r="D10" s="19"/>
    </row>
    <row r="11" spans="1:6" ht="38.25">
      <c r="A11" s="3" t="s">
        <v>8</v>
      </c>
      <c r="B11" s="4" t="s">
        <v>9</v>
      </c>
      <c r="C11" s="4" t="s">
        <v>10</v>
      </c>
      <c r="D11" s="4" t="s">
        <v>11</v>
      </c>
      <c r="E11" s="5"/>
      <c r="F11" s="5"/>
    </row>
    <row r="12" spans="1:8" ht="12.75">
      <c r="A12" s="2" t="s">
        <v>12</v>
      </c>
      <c r="B12" s="6">
        <v>1400000</v>
      </c>
      <c r="C12" s="6"/>
      <c r="D12" s="6">
        <f>B12*5%</f>
        <v>70000</v>
      </c>
      <c r="E12" s="7"/>
      <c r="F12" s="7"/>
      <c r="G12" s="7"/>
      <c r="H12" s="7"/>
    </row>
    <row r="13" spans="1:8" ht="12.75">
      <c r="A13" s="2" t="s">
        <v>13</v>
      </c>
      <c r="B13" s="6">
        <v>360000</v>
      </c>
      <c r="C13" s="6"/>
      <c r="D13" s="6">
        <f>B13*5%</f>
        <v>18000</v>
      </c>
      <c r="E13" s="7"/>
      <c r="F13" s="7"/>
      <c r="G13" s="7"/>
      <c r="H13" s="7"/>
    </row>
    <row r="14" spans="1:8" ht="12.75">
      <c r="A14" s="2" t="s">
        <v>14</v>
      </c>
      <c r="B14" s="6">
        <v>5480000</v>
      </c>
      <c r="C14" s="6">
        <f>B14*6%</f>
        <v>328800</v>
      </c>
      <c r="D14" s="6"/>
      <c r="E14" s="7"/>
      <c r="F14" s="7"/>
      <c r="G14" s="7"/>
      <c r="H14" s="7"/>
    </row>
    <row r="15" spans="1:8" ht="12.75">
      <c r="A15" s="2" t="s">
        <v>15</v>
      </c>
      <c r="B15" s="6">
        <v>1000000</v>
      </c>
      <c r="C15" s="6">
        <f>B15*6%</f>
        <v>60000</v>
      </c>
      <c r="D15" s="6"/>
      <c r="E15" s="7"/>
      <c r="F15" s="7"/>
      <c r="G15" s="7"/>
      <c r="H15" s="7"/>
    </row>
    <row r="16" spans="1:8" ht="12.75">
      <c r="A16" s="2" t="s">
        <v>16</v>
      </c>
      <c r="B16" s="6">
        <v>850000</v>
      </c>
      <c r="C16" s="6"/>
      <c r="D16" s="6">
        <f>B16*5%</f>
        <v>42500</v>
      </c>
      <c r="E16" s="7"/>
      <c r="F16" s="7"/>
      <c r="G16" s="7"/>
      <c r="H16" s="7"/>
    </row>
    <row r="17" spans="1:8" ht="12.75">
      <c r="A17" s="2" t="s">
        <v>17</v>
      </c>
      <c r="B17" s="6">
        <v>560000</v>
      </c>
      <c r="C17" s="6"/>
      <c r="D17" s="6">
        <f>B17*5%</f>
        <v>28000</v>
      </c>
      <c r="E17" s="7"/>
      <c r="F17" s="7"/>
      <c r="G17" s="7"/>
      <c r="H17" s="7"/>
    </row>
    <row r="18" spans="1:8" ht="12.75">
      <c r="A18" s="2" t="s">
        <v>18</v>
      </c>
      <c r="B18" s="6">
        <v>2757000</v>
      </c>
      <c r="C18" s="6">
        <f>(C14+C15)*0.27</f>
        <v>104976</v>
      </c>
      <c r="D18" s="6">
        <f>(D12+D13+D16+D17)*0.27</f>
        <v>42795</v>
      </c>
      <c r="E18" s="7"/>
      <c r="F18" s="7"/>
      <c r="G18" s="7"/>
      <c r="H18" s="7"/>
    </row>
    <row r="19" spans="1:4" ht="12.75">
      <c r="A19" s="8" t="s">
        <v>19</v>
      </c>
      <c r="B19" s="6">
        <v>4707636</v>
      </c>
      <c r="C19" s="6"/>
      <c r="D19" s="6">
        <f>B19*5%</f>
        <v>235381.80000000002</v>
      </c>
    </row>
    <row r="20" spans="1:4" ht="12.75">
      <c r="A20" s="8" t="s">
        <v>20</v>
      </c>
      <c r="B20" s="6">
        <v>1729740</v>
      </c>
      <c r="C20" s="6"/>
      <c r="D20" s="6">
        <f>B20*5%</f>
        <v>86487</v>
      </c>
    </row>
    <row r="21" spans="1:4" ht="12.75">
      <c r="A21" s="20" t="s">
        <v>21</v>
      </c>
      <c r="B21" s="21"/>
      <c r="C21" s="9">
        <f>SUM(C12:C20)</f>
        <v>493776</v>
      </c>
      <c r="D21" s="9">
        <f>SUM(D12:D20)</f>
        <v>523163.80000000005</v>
      </c>
    </row>
    <row r="22" spans="1:4" ht="25.5">
      <c r="A22" s="10" t="s">
        <v>22</v>
      </c>
      <c r="B22" s="22">
        <f>C21+D21</f>
        <v>1016939.8</v>
      </c>
      <c r="C22" s="23"/>
      <c r="D22" s="24"/>
    </row>
    <row r="23" spans="1:4" ht="30" customHeight="1">
      <c r="A23" s="11" t="s">
        <v>23</v>
      </c>
      <c r="B23" s="25">
        <f>B8+B9+B10+B22</f>
        <v>9682939.8</v>
      </c>
      <c r="C23" s="25"/>
      <c r="D23" s="25"/>
    </row>
    <row r="24" spans="2:4" s="12" customFormat="1" ht="12.75">
      <c r="B24" s="13"/>
      <c r="C24" s="13"/>
      <c r="D24" s="13"/>
    </row>
    <row r="25" spans="2:4" s="12" customFormat="1" ht="12.75">
      <c r="B25" s="13"/>
      <c r="C25" s="13"/>
      <c r="D25" s="13"/>
    </row>
    <row r="26" spans="1:4" ht="18" customHeight="1">
      <c r="A26" s="14" t="s">
        <v>24</v>
      </c>
      <c r="D26" s="7"/>
    </row>
    <row r="27" ht="9.75" customHeight="1">
      <c r="D27" s="7"/>
    </row>
    <row r="28" spans="1:4" ht="18" customHeight="1">
      <c r="A28" t="s">
        <v>25</v>
      </c>
      <c r="D28" s="7"/>
    </row>
    <row r="29" spans="1:4" ht="18" customHeight="1">
      <c r="A29" t="s">
        <v>26</v>
      </c>
      <c r="C29" s="7">
        <f>B23/14</f>
        <v>691638.5571428572</v>
      </c>
      <c r="D29" t="s">
        <v>27</v>
      </c>
    </row>
    <row r="30" spans="1:4" ht="18" customHeight="1">
      <c r="A30" t="s">
        <v>28</v>
      </c>
      <c r="C30" s="7">
        <v>494100</v>
      </c>
      <c r="D30" s="7" t="s">
        <v>29</v>
      </c>
    </row>
    <row r="31" spans="1:6" ht="18" customHeight="1">
      <c r="A31" t="s">
        <v>30</v>
      </c>
      <c r="C31" s="7">
        <f>C29-C30</f>
        <v>197538.55714285723</v>
      </c>
      <c r="D31" t="s">
        <v>29</v>
      </c>
      <c r="F31" s="7"/>
    </row>
    <row r="32" spans="1:4" ht="18" customHeight="1">
      <c r="A32" t="s">
        <v>31</v>
      </c>
      <c r="C32" s="7">
        <f>C31/12</f>
        <v>16461.546428571437</v>
      </c>
      <c r="D32" s="7" t="s">
        <v>32</v>
      </c>
    </row>
    <row r="33" spans="1:4" ht="18" customHeight="1">
      <c r="A33" t="s">
        <v>33</v>
      </c>
      <c r="C33" s="7">
        <f>C31/251</f>
        <v>787.0062037564034</v>
      </c>
      <c r="D33" s="7" t="s">
        <v>34</v>
      </c>
    </row>
    <row r="34" spans="1:4" ht="18" customHeight="1">
      <c r="A34" t="s">
        <v>35</v>
      </c>
      <c r="C34" s="7">
        <f>B10/14/251</f>
        <v>410.0739897552647</v>
      </c>
      <c r="D34" s="7" t="s">
        <v>34</v>
      </c>
    </row>
    <row r="35" spans="1:4" ht="18" customHeight="1">
      <c r="A35" t="s">
        <v>36</v>
      </c>
      <c r="C35" s="7">
        <f>C33-C34</f>
        <v>376.9322140011387</v>
      </c>
      <c r="D35" s="7" t="s">
        <v>34</v>
      </c>
    </row>
    <row r="36" spans="2:4" ht="18" customHeight="1">
      <c r="B36" s="14" t="s">
        <v>37</v>
      </c>
      <c r="C36" s="15">
        <v>375</v>
      </c>
      <c r="D36" s="15" t="s">
        <v>34</v>
      </c>
    </row>
    <row r="37" spans="3:4" ht="18" customHeight="1">
      <c r="C37" s="7"/>
      <c r="D37" s="7"/>
    </row>
    <row r="38" spans="3:4" ht="18" customHeight="1">
      <c r="C38" s="7"/>
      <c r="D38" s="7"/>
    </row>
    <row r="39" spans="1:4" ht="18" customHeight="1">
      <c r="A39" t="s">
        <v>38</v>
      </c>
      <c r="B39" s="14"/>
      <c r="C39" s="16">
        <v>410</v>
      </c>
      <c r="D39" t="s">
        <v>34</v>
      </c>
    </row>
    <row r="40" spans="1:4" ht="18" customHeight="1">
      <c r="A40" t="s">
        <v>39</v>
      </c>
      <c r="B40" s="14"/>
      <c r="C40" s="16">
        <v>375</v>
      </c>
      <c r="D40" t="s">
        <v>34</v>
      </c>
    </row>
    <row r="41" spans="1:4" ht="18" customHeight="1">
      <c r="A41" s="14" t="s">
        <v>40</v>
      </c>
      <c r="B41" s="14"/>
      <c r="C41" s="15">
        <f>SUM(C39:C40)</f>
        <v>785</v>
      </c>
      <c r="D41" s="15" t="s">
        <v>34</v>
      </c>
    </row>
    <row r="42" spans="1:4" ht="18" customHeight="1">
      <c r="A42" s="14"/>
      <c r="B42" s="14"/>
      <c r="C42" s="15"/>
      <c r="D42" s="15"/>
    </row>
    <row r="43" spans="3:4" ht="18" customHeight="1">
      <c r="C43" s="7"/>
      <c r="D43" s="7"/>
    </row>
    <row r="44" spans="1:4" ht="18" customHeight="1">
      <c r="A44" t="s">
        <v>41</v>
      </c>
      <c r="C44" s="7"/>
      <c r="D44" s="7"/>
    </row>
  </sheetData>
  <sheetProtection/>
  <mergeCells count="10">
    <mergeCell ref="B10:D10"/>
    <mergeCell ref="A21:B21"/>
    <mergeCell ref="B22:D22"/>
    <mergeCell ref="B23:D23"/>
    <mergeCell ref="C1:D1"/>
    <mergeCell ref="A3:E3"/>
    <mergeCell ref="A4:E4"/>
    <mergeCell ref="A7:D7"/>
    <mergeCell ref="B8:D8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Csépányiné Bartók Margit</dc:creator>
  <cp:keywords/>
  <dc:description/>
  <cp:lastModifiedBy>Kártik Antal</cp:lastModifiedBy>
  <cp:lastPrinted>2013-04-18T10:43:05Z</cp:lastPrinted>
  <dcterms:created xsi:type="dcterms:W3CDTF">2013-04-18T07:57:51Z</dcterms:created>
  <dcterms:modified xsi:type="dcterms:W3CDTF">2013-04-19T11:03:38Z</dcterms:modified>
  <cp:category/>
  <cp:version/>
  <cp:contentType/>
  <cp:contentStatus/>
</cp:coreProperties>
</file>